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ate1904="1"/>
  <bookViews>
    <workbookView xWindow="-2340" yWindow="195" windowWidth="12480" windowHeight="6555"/>
  </bookViews>
  <sheets>
    <sheet name="LEAD-Self - Post-Test" sheetId="1" r:id="rId1"/>
  </sheets>
  <calcPr calcId="125725"/>
</workbook>
</file>

<file path=xl/calcChain.xml><?xml version="1.0" encoding="utf-8"?>
<calcChain xmlns="http://schemas.openxmlformats.org/spreadsheetml/2006/main">
  <c r="D66" i="1"/>
  <c r="D67"/>
  <c r="D73" s="1"/>
  <c r="D68"/>
  <c r="D69"/>
  <c r="F73"/>
  <c r="D74"/>
  <c r="F74"/>
  <c r="D78"/>
  <c r="E78" s="1"/>
  <c r="E83" s="1"/>
  <c r="D97" s="1"/>
  <c r="D79"/>
  <c r="E79"/>
  <c r="D80"/>
  <c r="E80"/>
  <c r="D81"/>
  <c r="E81" s="1"/>
  <c r="D87"/>
  <c r="D88"/>
  <c r="D89"/>
  <c r="D90"/>
  <c r="D92"/>
  <c r="D93"/>
  <c r="D94"/>
  <c r="D95"/>
</calcChain>
</file>

<file path=xl/sharedStrings.xml><?xml version="1.0" encoding="utf-8"?>
<sst xmlns="http://schemas.openxmlformats.org/spreadsheetml/2006/main" count="61" uniqueCount="48">
  <si>
    <t>LEAD-SELF QUESTIONNAIRE</t>
  </si>
  <si>
    <t>Computer Software © 1993, M. Phipps &amp; N. Webre</t>
  </si>
  <si>
    <t xml:space="preserve">Name : </t>
  </si>
  <si>
    <t xml:space="preserve"> </t>
  </si>
  <si>
    <t xml:space="preserve">Date : </t>
  </si>
  <si>
    <t>INSTRUCTIONS</t>
  </si>
  <si>
    <t>Assume that you are involved in each of the following twelve situations.</t>
  </si>
  <si>
    <t>Read each situation carefully. Think about what you would do in each case.</t>
  </si>
  <si>
    <t>Then enter the letter of the alternative action that you think most closely</t>
  </si>
  <si>
    <t>would describe your behavior in the situation presented. Assume</t>
  </si>
  <si>
    <t>throughout that you are with the same group for all of the situations.</t>
  </si>
  <si>
    <t>Data entry cells are shaded blue.</t>
  </si>
  <si>
    <t>Refer to Situation 1.</t>
  </si>
  <si>
    <t xml:space="preserve">Your Alternative : </t>
  </si>
  <si>
    <t>Refer to Situation 2.</t>
  </si>
  <si>
    <t>Refer to Situation 3.</t>
  </si>
  <si>
    <t>Refer to Situation 4.</t>
  </si>
  <si>
    <t>Refer to Situation 5.</t>
  </si>
  <si>
    <t>Refer to Situation 6.</t>
  </si>
  <si>
    <t>Refer to Situation 7.</t>
  </si>
  <si>
    <t>Refer to Situation 8.</t>
  </si>
  <si>
    <t>Refer to Situation 9.</t>
  </si>
  <si>
    <t>Refer to Situation 10.</t>
  </si>
  <si>
    <t>Refer to Situation 11.</t>
  </si>
  <si>
    <t>Refer to Situation 12.</t>
  </si>
  <si>
    <t>LEAD-Self Results</t>
  </si>
  <si>
    <t>Style Range and Adaptability</t>
  </si>
  <si>
    <t xml:space="preserve">Telling : </t>
  </si>
  <si>
    <t xml:space="preserve">Selling : </t>
  </si>
  <si>
    <t xml:space="preserve">Participating : </t>
  </si>
  <si>
    <t xml:space="preserve">Delegating : </t>
  </si>
  <si>
    <t>Relationship</t>
  </si>
  <si>
    <t>Leader/Group</t>
  </si>
  <si>
    <t xml:space="preserve">High : </t>
  </si>
  <si>
    <t xml:space="preserve">Leader Centered : </t>
  </si>
  <si>
    <t xml:space="preserve">Low : </t>
  </si>
  <si>
    <t xml:space="preserve">Group Centered : </t>
  </si>
  <si>
    <t>Effectiveness</t>
  </si>
  <si>
    <t>Weighted Score</t>
  </si>
  <si>
    <t xml:space="preserve">Most Ineffective : </t>
  </si>
  <si>
    <t xml:space="preserve">Ineffective : </t>
  </si>
  <si>
    <t xml:space="preserve">Effective : </t>
  </si>
  <si>
    <t xml:space="preserve">Most Effective : </t>
  </si>
  <si>
    <t>Combined Weighted Score</t>
  </si>
  <si>
    <t>Effectiveness Detail - Ineffective Choice and Style</t>
  </si>
  <si>
    <t>Most Ineffective</t>
  </si>
  <si>
    <t>Ineffective</t>
  </si>
  <si>
    <t>LEAD-Self Charts</t>
  </si>
</sst>
</file>

<file path=xl/styles.xml><?xml version="1.0" encoding="utf-8"?>
<styleSheet xmlns="http://schemas.openxmlformats.org/spreadsheetml/2006/main">
  <fonts count="9">
    <font>
      <sz val="10"/>
      <name val="Geneva"/>
    </font>
    <font>
      <b/>
      <sz val="10"/>
      <name val="Geneva"/>
    </font>
    <font>
      <sz val="10"/>
      <name val="Geneva"/>
    </font>
    <font>
      <b/>
      <sz val="10"/>
      <name val="Geneva"/>
    </font>
    <font>
      <sz val="10"/>
      <name val="Helv"/>
    </font>
    <font>
      <b/>
      <u/>
      <sz val="10"/>
      <name val="Helv"/>
    </font>
    <font>
      <b/>
      <sz val="10"/>
      <name val="Helv"/>
    </font>
    <font>
      <b/>
      <u/>
      <sz val="10"/>
      <name val="Geneva"/>
    </font>
    <font>
      <sz val="9"/>
      <name val="Geneva"/>
    </font>
  </fonts>
  <fills count="4">
    <fill>
      <patternFill patternType="none"/>
    </fill>
    <fill>
      <patternFill patternType="gray125"/>
    </fill>
    <fill>
      <patternFill patternType="mediumGray">
        <fgColor indexed="21"/>
      </patternFill>
    </fill>
    <fill>
      <patternFill patternType="mediumGray">
        <fgColor indexed="15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19"/>
      </left>
      <right/>
      <top style="thin">
        <color indexed="19"/>
      </top>
      <bottom style="thin">
        <color indexed="19"/>
      </bottom>
      <diagonal/>
    </border>
    <border>
      <left style="thin">
        <color indexed="19"/>
      </left>
      <right style="thin">
        <color indexed="19"/>
      </right>
      <top style="thin">
        <color indexed="19"/>
      </top>
      <bottom style="thin">
        <color indexed="19"/>
      </bottom>
      <diagonal/>
    </border>
    <border>
      <left/>
      <right style="thin">
        <color indexed="64"/>
      </right>
      <top style="thin">
        <color indexed="64"/>
      </top>
      <bottom style="thin">
        <color indexed="19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3" fillId="0" borderId="0" xfId="0" applyFont="1" applyAlignment="1">
      <alignment horizontal="right"/>
    </xf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7" fillId="2" borderId="1" xfId="0" applyFont="1" applyFill="1" applyBorder="1"/>
    <xf numFmtId="14" fontId="4" fillId="2" borderId="2" xfId="0" applyNumberFormat="1" applyFont="1" applyFill="1" applyBorder="1" applyAlignment="1">
      <alignment horizontal="left"/>
    </xf>
    <xf numFmtId="0" fontId="5" fillId="2" borderId="2" xfId="0" applyFont="1" applyFill="1" applyBorder="1"/>
    <xf numFmtId="0" fontId="4" fillId="2" borderId="2" xfId="0" applyFont="1" applyFill="1" applyBorder="1"/>
    <xf numFmtId="0" fontId="4" fillId="2" borderId="3" xfId="0" applyFont="1" applyFill="1" applyBorder="1"/>
    <xf numFmtId="0" fontId="3" fillId="2" borderId="4" xfId="0" applyFont="1" applyFill="1" applyBorder="1"/>
    <xf numFmtId="14" fontId="4" fillId="2" borderId="0" xfId="0" applyNumberFormat="1" applyFont="1" applyFill="1" applyBorder="1" applyAlignment="1">
      <alignment horizontal="left"/>
    </xf>
    <xf numFmtId="0" fontId="5" fillId="2" borderId="0" xfId="0" applyFont="1" applyFill="1" applyBorder="1"/>
    <xf numFmtId="0" fontId="4" fillId="2" borderId="0" xfId="0" applyFont="1" applyFill="1" applyBorder="1"/>
    <xf numFmtId="0" fontId="4" fillId="2" borderId="5" xfId="0" applyFont="1" applyFill="1" applyBorder="1"/>
    <xf numFmtId="14" fontId="6" fillId="2" borderId="6" xfId="0" applyNumberFormat="1" applyFont="1" applyFill="1" applyBorder="1" applyAlignment="1">
      <alignment horizontal="left"/>
    </xf>
    <xf numFmtId="0" fontId="5" fillId="2" borderId="7" xfId="0" applyFont="1" applyFill="1" applyBorder="1"/>
    <xf numFmtId="0" fontId="4" fillId="2" borderId="7" xfId="0" applyFont="1" applyFill="1" applyBorder="1"/>
    <xf numFmtId="0" fontId="4" fillId="2" borderId="8" xfId="0" applyFont="1" applyFill="1" applyBorder="1"/>
    <xf numFmtId="0" fontId="0" fillId="2" borderId="4" xfId="0" applyFill="1" applyBorder="1"/>
    <xf numFmtId="0" fontId="4" fillId="2" borderId="9" xfId="0" applyFont="1" applyFill="1" applyBorder="1" applyAlignment="1">
      <alignment horizontal="right"/>
    </xf>
    <xf numFmtId="0" fontId="4" fillId="2" borderId="0" xfId="0" applyFont="1" applyFill="1" applyBorder="1" applyAlignment="1">
      <alignment horizontal="right"/>
    </xf>
    <xf numFmtId="0" fontId="4" fillId="2" borderId="0" xfId="0" applyFont="1" applyFill="1" applyBorder="1" applyAlignment="1">
      <alignment horizontal="left"/>
    </xf>
    <xf numFmtId="0" fontId="4" fillId="2" borderId="5" xfId="0" applyFont="1" applyFill="1" applyBorder="1" applyAlignment="1">
      <alignment horizontal="left"/>
    </xf>
    <xf numFmtId="0" fontId="6" fillId="2" borderId="0" xfId="0" applyFont="1" applyFill="1" applyBorder="1"/>
    <xf numFmtId="0" fontId="4" fillId="2" borderId="10" xfId="0" applyFont="1" applyFill="1" applyBorder="1" applyAlignment="1">
      <alignment horizontal="right"/>
    </xf>
    <xf numFmtId="0" fontId="4" fillId="2" borderId="11" xfId="0" applyFont="1" applyFill="1" applyBorder="1"/>
    <xf numFmtId="0" fontId="4" fillId="2" borderId="12" xfId="0" applyFont="1" applyFill="1" applyBorder="1"/>
    <xf numFmtId="0" fontId="0" fillId="2" borderId="0" xfId="0" applyFill="1" applyBorder="1"/>
    <xf numFmtId="0" fontId="0" fillId="2" borderId="5" xfId="0" applyFill="1" applyBorder="1"/>
    <xf numFmtId="0" fontId="3" fillId="2" borderId="6" xfId="0" applyFont="1" applyFill="1" applyBorder="1"/>
    <xf numFmtId="0" fontId="0" fillId="2" borderId="7" xfId="0" applyFill="1" applyBorder="1"/>
    <xf numFmtId="0" fontId="3" fillId="2" borderId="7" xfId="0" applyFont="1" applyFill="1" applyBorder="1"/>
    <xf numFmtId="0" fontId="0" fillId="2" borderId="8" xfId="0" applyFill="1" applyBorder="1"/>
    <xf numFmtId="0" fontId="0" fillId="2" borderId="9" xfId="0" applyFill="1" applyBorder="1"/>
    <xf numFmtId="0" fontId="3" fillId="2" borderId="0" xfId="0" applyFont="1" applyFill="1" applyBorder="1"/>
    <xf numFmtId="9" fontId="0" fillId="2" borderId="0" xfId="0" applyNumberFormat="1" applyFill="1" applyBorder="1"/>
    <xf numFmtId="0" fontId="0" fillId="2" borderId="13" xfId="0" applyFill="1" applyBorder="1"/>
    <xf numFmtId="0" fontId="0" fillId="2" borderId="14" xfId="0" applyFill="1" applyBorder="1"/>
    <xf numFmtId="0" fontId="0" fillId="2" borderId="15" xfId="0" applyFill="1" applyBorder="1"/>
    <xf numFmtId="0" fontId="0" fillId="2" borderId="16" xfId="0" applyFill="1" applyBorder="1"/>
    <xf numFmtId="0" fontId="0" fillId="3" borderId="17" xfId="0" applyFill="1" applyBorder="1" applyProtection="1">
      <protection locked="0"/>
    </xf>
    <xf numFmtId="14" fontId="0" fillId="3" borderId="18" xfId="0" applyNumberFormat="1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7" fillId="0" borderId="0" xfId="0" applyFont="1"/>
    <xf numFmtId="0" fontId="0" fillId="3" borderId="19" xfId="0" applyFill="1" applyBorder="1" applyProtection="1"/>
    <xf numFmtId="0" fontId="8" fillId="0" borderId="0" xfId="0" applyFont="1"/>
    <xf numFmtId="0" fontId="1" fillId="2" borderId="9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US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r>
              <a:rPr lang="en-US"/>
              <a:t>STYLE RANGE</a:t>
            </a:r>
          </a:p>
        </c:rich>
      </c:tx>
      <c:layout>
        <c:manualLayout>
          <c:xMode val="edge"/>
          <c:yMode val="edge"/>
          <c:x val="0.34704370179948585"/>
          <c:y val="3.3950719614196365E-2"/>
        </c:manualLayout>
      </c:layout>
      <c:spPr>
        <a:solidFill>
          <a:srgbClr val="FFFFFF"/>
        </a:solidFill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33419023136246789"/>
          <c:y val="0.37654434481199606"/>
          <c:w val="0.33676092544987146"/>
          <c:h val="0.40432220631452037"/>
        </c:manualLayout>
      </c:layout>
      <c:pieChart>
        <c:varyColors val="1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spPr>
              <a:pattFill prst="pct50">
                <a:fgClr>
                  <a:srgbClr val="00FF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spPr>
              <a:pattFill prst="pct50">
                <a:fgClr>
                  <a:srgbClr val="808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spPr>
              <a:pattFill prst="pct50">
                <a:fgClr>
                  <a:srgbClr val="00FFFF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spPr>
              <a:pattFill prst="pct50">
                <a:fgClr>
                  <a:srgbClr val="FF00FF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en-US"/>
                      <a:t>Telling</a:t>
                    </a:r>
                  </a:p>
                </c:rich>
              </c:tx>
              <c:dLblPos val="outEnd"/>
            </c:dLbl>
            <c:dLbl>
              <c:idx val="1"/>
              <c:layout/>
              <c:tx>
                <c:rich>
                  <a:bodyPr/>
                  <a:lstStyle/>
                  <a:p>
                    <a:pPr algn="ctr" rtl="1">
                      <a:defRPr sz="1000" b="0" i="0" u="none" strike="noStrike" baseline="0">
                        <a:solidFill>
                          <a:srgbClr val="000000"/>
                        </a:solidFill>
                        <a:latin typeface="Geneva"/>
                        <a:ea typeface="Geneva"/>
                        <a:cs typeface="Geneva"/>
                      </a:defRPr>
                    </a:pPr>
                    <a:r>
                      <a:rPr lang="en-US"/>
                      <a:t>Selling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</c:dLbl>
            <c:dLbl>
              <c:idx val="2"/>
              <c:layout/>
              <c:tx>
                <c:rich>
                  <a:bodyPr/>
                  <a:lstStyle/>
                  <a:p>
                    <a:r>
                      <a:rPr lang="en-US"/>
                      <a:t>Participating</a:t>
                    </a:r>
                  </a:p>
                </c:rich>
              </c:tx>
              <c:dLblPos val="outEnd"/>
            </c:dLbl>
            <c:dLbl>
              <c:idx val="3"/>
              <c:layout/>
              <c:tx>
                <c:rich>
                  <a:bodyPr/>
                  <a:lstStyle/>
                  <a:p>
                    <a:pPr algn="ctr" rtl="1">
                      <a:defRPr sz="1000" b="0" i="0" u="none" strike="noStrike" baseline="0">
                        <a:solidFill>
                          <a:srgbClr val="000000"/>
                        </a:solidFill>
                        <a:latin typeface="Geneva"/>
                        <a:ea typeface="Geneva"/>
                        <a:cs typeface="Geneva"/>
                      </a:defRPr>
                    </a:pPr>
                    <a:r>
                      <a:rPr lang="en-US"/>
                      <a:t>Delegating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Geneva"/>
                    <a:ea typeface="Geneva"/>
                    <a:cs typeface="Geneva"/>
                  </a:defRPr>
                </a:pPr>
                <a:endParaRPr lang="en-US"/>
              </a:p>
            </c:txPr>
            <c:showCatName val="1"/>
          </c:dLbls>
          <c:cat>
            <c:strRef>
              <c:f>'LEAD-Self - Post-Test'!$C$66:$C$69</c:f>
              <c:strCache>
                <c:ptCount val="4"/>
                <c:pt idx="0">
                  <c:v>Telling : </c:v>
                </c:pt>
                <c:pt idx="1">
                  <c:v>Selling : </c:v>
                </c:pt>
                <c:pt idx="2">
                  <c:v>Participating : </c:v>
                </c:pt>
                <c:pt idx="3">
                  <c:v>Delegating : </c:v>
                </c:pt>
              </c:strCache>
            </c:strRef>
          </c:cat>
          <c:val>
            <c:numRef>
              <c:f>'LEAD-Self - Post-Test'!$D$66:$D$69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dLbls>
          <c:showCatName val="1"/>
        </c:dLbls>
        <c:firstSliceAng val="0"/>
      </c:pieChart>
      <c:spPr>
        <a:noFill/>
        <a:ln w="25400">
          <a:noFill/>
        </a:ln>
      </c:spPr>
    </c:plotArea>
    <c:dispBlanksAs val="zero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Geneva"/>
          <a:ea typeface="Geneva"/>
          <a:cs typeface="Geneva"/>
        </a:defRPr>
      </a:pPr>
      <a:endParaRPr lang="en-US"/>
    </a:p>
  </c:txPr>
  <c:printSettings>
    <c:headerFooter alignWithMargins="0">
      <c:oddHeader>&amp;F</c:oddHeader>
      <c:oddFooter>Page &amp;P</c:oddFooter>
    </c:headerFooter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US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r>
              <a:rPr lang="en-US"/>
              <a:t>RELATIONSHIP</a:t>
            </a:r>
          </a:p>
        </c:rich>
      </c:tx>
      <c:layout>
        <c:manualLayout>
          <c:xMode val="edge"/>
          <c:yMode val="edge"/>
          <c:x val="0.34015387746997566"/>
          <c:y val="3.4055727554179564E-2"/>
        </c:manualLayout>
      </c:layout>
      <c:spPr>
        <a:solidFill>
          <a:srgbClr val="FFFFFF"/>
        </a:solidFill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9667556230464043"/>
          <c:y val="0.33126934984520123"/>
          <c:w val="0.40665012419342955"/>
          <c:h val="0.49226006191950467"/>
        </c:manualLayout>
      </c:layout>
      <c:pieChart>
        <c:varyColors val="1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</c:dPt>
          <c:dPt>
            <c:idx val="1"/>
            <c:spPr>
              <a:solidFill>
                <a:srgbClr val="00FF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pPr algn="ctr" rtl="1">
                      <a:defRPr sz="1000" b="0" i="0" u="none" strike="noStrike" baseline="0">
                        <a:solidFill>
                          <a:srgbClr val="000000"/>
                        </a:solidFill>
                        <a:latin typeface="Geneva"/>
                        <a:ea typeface="Geneva"/>
                        <a:cs typeface="Geneva"/>
                      </a:defRPr>
                    </a:pPr>
                    <a:r>
                      <a:rPr lang="en-US"/>
                      <a:t>High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</c:dLbl>
            <c:dLbl>
              <c:idx val="1"/>
              <c:layout/>
              <c:tx>
                <c:rich>
                  <a:bodyPr/>
                  <a:lstStyle/>
                  <a:p>
                    <a:r>
                      <a:rPr lang="en-US"/>
                      <a:t>Low</a:t>
                    </a:r>
                  </a:p>
                </c:rich>
              </c:tx>
              <c:dLblPos val="outEnd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Geneva"/>
                    <a:ea typeface="Geneva"/>
                    <a:cs typeface="Geneva"/>
                  </a:defRPr>
                </a:pPr>
                <a:endParaRPr lang="en-US"/>
              </a:p>
            </c:txPr>
            <c:showCatName val="1"/>
          </c:dLbls>
          <c:cat>
            <c:strRef>
              <c:f>'LEAD-Self - Post-Test'!$C$73:$C$74</c:f>
              <c:strCache>
                <c:ptCount val="2"/>
                <c:pt idx="0">
                  <c:v>High : </c:v>
                </c:pt>
                <c:pt idx="1">
                  <c:v>Low : </c:v>
                </c:pt>
              </c:strCache>
            </c:strRef>
          </c:cat>
          <c:val>
            <c:numRef>
              <c:f>'LEAD-Self - Post-Test'!$D$73:$D$74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</c:ser>
        <c:dLbls>
          <c:showCatName val="1"/>
        </c:dLbls>
        <c:firstSliceAng val="0"/>
      </c:pieChart>
      <c:spPr>
        <a:noFill/>
        <a:ln w="25400">
          <a:noFill/>
        </a:ln>
      </c:spPr>
    </c:plotArea>
    <c:dispBlanksAs val="zero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Geneva"/>
          <a:ea typeface="Geneva"/>
          <a:cs typeface="Geneva"/>
        </a:defRPr>
      </a:pPr>
      <a:endParaRPr lang="en-US"/>
    </a:p>
  </c:txPr>
  <c:printSettings>
    <c:headerFooter alignWithMargins="0">
      <c:oddHeader>&amp;F</c:oddHeader>
      <c:oddFooter>Page &amp;P</c:oddFooter>
    </c:headerFooter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US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r>
              <a:rPr lang="en-US"/>
              <a:t>LEADER/GROUP</a:t>
            </a:r>
          </a:p>
        </c:rich>
      </c:tx>
      <c:layout>
        <c:manualLayout>
          <c:xMode val="edge"/>
          <c:yMode val="edge"/>
          <c:x val="0.3273661377154653"/>
          <c:y val="3.3950719614196365E-2"/>
        </c:manualLayout>
      </c:layout>
      <c:spPr>
        <a:solidFill>
          <a:srgbClr val="FFFFFF"/>
        </a:solidFill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37084445288080053"/>
          <c:y val="0.4166679225378645"/>
          <c:w val="0.26086989099201141"/>
          <c:h val="0.31481576369527542"/>
        </c:manualLayout>
      </c:layout>
      <c:pieChart>
        <c:varyColors val="1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</c:dPt>
          <c:dPt>
            <c:idx val="1"/>
            <c:spPr>
              <a:solidFill>
                <a:srgbClr val="00FF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en-US"/>
                      <a:t>Leader Centered</a:t>
                    </a:r>
                  </a:p>
                </c:rich>
              </c:tx>
              <c:dLblPos val="outEnd"/>
            </c:dLbl>
            <c:dLbl>
              <c:idx val="1"/>
              <c:layout/>
              <c:tx>
                <c:rich>
                  <a:bodyPr/>
                  <a:lstStyle/>
                  <a:p>
                    <a:pPr algn="ctr" rtl="1">
                      <a:defRPr sz="1000" b="0" i="0" u="none" strike="noStrike" baseline="0">
                        <a:solidFill>
                          <a:srgbClr val="000000"/>
                        </a:solidFill>
                        <a:latin typeface="Geneva"/>
                        <a:ea typeface="Geneva"/>
                        <a:cs typeface="Geneva"/>
                      </a:defRPr>
                    </a:pPr>
                    <a:r>
                      <a:rPr lang="en-US"/>
                      <a:t>Group Centered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Geneva"/>
                    <a:ea typeface="Geneva"/>
                    <a:cs typeface="Geneva"/>
                  </a:defRPr>
                </a:pPr>
                <a:endParaRPr lang="en-US"/>
              </a:p>
            </c:txPr>
            <c:showCatName val="1"/>
          </c:dLbls>
          <c:cat>
            <c:strRef>
              <c:f>'LEAD-Self - Post-Test'!$E$73:$E$74</c:f>
              <c:strCache>
                <c:ptCount val="2"/>
                <c:pt idx="0">
                  <c:v>Leader Centered : </c:v>
                </c:pt>
                <c:pt idx="1">
                  <c:v>Group Centered : </c:v>
                </c:pt>
              </c:strCache>
            </c:strRef>
          </c:cat>
          <c:val>
            <c:numRef>
              <c:f>'LEAD-Self - Post-Test'!$F$73:$F$74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</c:ser>
        <c:dLbls>
          <c:showCatName val="1"/>
        </c:dLbls>
        <c:firstSliceAng val="0"/>
      </c:pieChart>
      <c:spPr>
        <a:noFill/>
        <a:ln w="25400">
          <a:noFill/>
        </a:ln>
      </c:spPr>
    </c:plotArea>
    <c:dispBlanksAs val="zero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Geneva"/>
          <a:ea typeface="Geneva"/>
          <a:cs typeface="Geneva"/>
        </a:defRPr>
      </a:pPr>
      <a:endParaRPr lang="en-US"/>
    </a:p>
  </c:txPr>
  <c:printSettings>
    <c:headerFooter alignWithMargins="0">
      <c:oddHeader>&amp;F</c:oddHeader>
      <c:oddFooter>Page &amp;P</c:oddFooter>
    </c:headerFooter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457200</xdr:colOff>
      <xdr:row>101</xdr:row>
      <xdr:rowOff>0</xdr:rowOff>
    </xdr:from>
    <xdr:to>
      <xdr:col>5</xdr:col>
      <xdr:colOff>314325</xdr:colOff>
      <xdr:row>120</xdr:row>
      <xdr:rowOff>9525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447675</xdr:colOff>
      <xdr:row>121</xdr:row>
      <xdr:rowOff>0</xdr:rowOff>
    </xdr:from>
    <xdr:to>
      <xdr:col>5</xdr:col>
      <xdr:colOff>323850</xdr:colOff>
      <xdr:row>140</xdr:row>
      <xdr:rowOff>0</xdr:rowOff>
    </xdr:to>
    <xdr:graphicFrame macro="">
      <xdr:nvGraphicFramePr>
        <xdr:cNvPr id="1026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438150</xdr:colOff>
      <xdr:row>141</xdr:row>
      <xdr:rowOff>0</xdr:rowOff>
    </xdr:from>
    <xdr:to>
      <xdr:col>5</xdr:col>
      <xdr:colOff>314325</xdr:colOff>
      <xdr:row>160</xdr:row>
      <xdr:rowOff>9525</xdr:rowOff>
    </xdr:to>
    <xdr:graphicFrame macro="">
      <xdr:nvGraphicFramePr>
        <xdr:cNvPr id="1027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00"/>
  <sheetViews>
    <sheetView tabSelected="1" workbookViewId="0">
      <selection activeCell="D54" sqref="D54"/>
    </sheetView>
  </sheetViews>
  <sheetFormatPr defaultColWidth="12.42578125" defaultRowHeight="12.75"/>
  <cols>
    <col min="1" max="1" width="13.28515625" customWidth="1"/>
    <col min="2" max="2" width="7.5703125" customWidth="1"/>
    <col min="3" max="3" width="11.42578125" customWidth="1"/>
    <col min="4" max="4" width="12.42578125" customWidth="1"/>
    <col min="5" max="5" width="13" customWidth="1"/>
    <col min="6" max="6" width="10.140625" customWidth="1"/>
  </cols>
  <sheetData>
    <row r="1" spans="1:6">
      <c r="C1" s="44" t="s">
        <v>0</v>
      </c>
    </row>
    <row r="2" spans="1:6">
      <c r="B2" s="46" t="s">
        <v>1</v>
      </c>
      <c r="C2" s="46"/>
    </row>
    <row r="4" spans="1:6">
      <c r="A4" s="1" t="s">
        <v>2</v>
      </c>
      <c r="B4" s="41" t="s">
        <v>3</v>
      </c>
      <c r="C4" s="45"/>
      <c r="E4" s="1" t="s">
        <v>4</v>
      </c>
      <c r="F4" s="42"/>
    </row>
    <row r="5" spans="1:6">
      <c r="A5" s="2"/>
    </row>
    <row r="6" spans="1:6">
      <c r="A6" s="3" t="s">
        <v>5</v>
      </c>
    </row>
    <row r="7" spans="1:6">
      <c r="B7" t="s">
        <v>6</v>
      </c>
    </row>
    <row r="8" spans="1:6">
      <c r="B8" t="s">
        <v>7</v>
      </c>
    </row>
    <row r="9" spans="1:6">
      <c r="B9" t="s">
        <v>8</v>
      </c>
    </row>
    <row r="10" spans="1:6">
      <c r="B10" t="s">
        <v>9</v>
      </c>
    </row>
    <row r="11" spans="1:6">
      <c r="B11" t="s">
        <v>10</v>
      </c>
    </row>
    <row r="12" spans="1:6">
      <c r="B12" t="s">
        <v>11</v>
      </c>
    </row>
    <row r="14" spans="1:6">
      <c r="A14" s="4">
        <v>1</v>
      </c>
      <c r="B14" t="s">
        <v>12</v>
      </c>
    </row>
    <row r="16" spans="1:6">
      <c r="A16" t="s">
        <v>13</v>
      </c>
      <c r="B16" s="43"/>
    </row>
    <row r="18" spans="1:2">
      <c r="A18" s="4">
        <v>2</v>
      </c>
      <c r="B18" t="s">
        <v>14</v>
      </c>
    </row>
    <row r="20" spans="1:2">
      <c r="A20" t="s">
        <v>13</v>
      </c>
      <c r="B20" s="43"/>
    </row>
    <row r="22" spans="1:2">
      <c r="A22" s="4">
        <v>3</v>
      </c>
      <c r="B22" t="s">
        <v>15</v>
      </c>
    </row>
    <row r="24" spans="1:2">
      <c r="A24" t="s">
        <v>13</v>
      </c>
      <c r="B24" s="43"/>
    </row>
    <row r="26" spans="1:2">
      <c r="A26" s="4">
        <v>4</v>
      </c>
      <c r="B26" t="s">
        <v>16</v>
      </c>
    </row>
    <row r="28" spans="1:2">
      <c r="A28" t="s">
        <v>13</v>
      </c>
      <c r="B28" s="43"/>
    </row>
    <row r="30" spans="1:2">
      <c r="A30" s="4">
        <v>5</v>
      </c>
      <c r="B30" t="s">
        <v>17</v>
      </c>
    </row>
    <row r="32" spans="1:2">
      <c r="A32" t="s">
        <v>13</v>
      </c>
      <c r="B32" s="43"/>
    </row>
    <row r="34" spans="1:2">
      <c r="A34" s="4">
        <v>6</v>
      </c>
      <c r="B34" t="s">
        <v>18</v>
      </c>
    </row>
    <row r="36" spans="1:2">
      <c r="A36" t="s">
        <v>13</v>
      </c>
      <c r="B36" s="43"/>
    </row>
    <row r="38" spans="1:2">
      <c r="A38" s="4">
        <v>7</v>
      </c>
      <c r="B38" t="s">
        <v>19</v>
      </c>
    </row>
    <row r="40" spans="1:2">
      <c r="A40" t="s">
        <v>13</v>
      </c>
      <c r="B40" s="43"/>
    </row>
    <row r="42" spans="1:2">
      <c r="A42" s="4">
        <v>8</v>
      </c>
      <c r="B42" t="s">
        <v>20</v>
      </c>
    </row>
    <row r="44" spans="1:2">
      <c r="A44" t="s">
        <v>13</v>
      </c>
      <c r="B44" s="43"/>
    </row>
    <row r="46" spans="1:2">
      <c r="A46" s="4">
        <v>9</v>
      </c>
      <c r="B46" t="s">
        <v>21</v>
      </c>
    </row>
    <row r="48" spans="1:2">
      <c r="A48" t="s">
        <v>13</v>
      </c>
      <c r="B48" s="43"/>
    </row>
    <row r="50" spans="1:6">
      <c r="A50" s="4">
        <v>10</v>
      </c>
      <c r="B50" t="s">
        <v>22</v>
      </c>
    </row>
    <row r="52" spans="1:6">
      <c r="A52" t="s">
        <v>13</v>
      </c>
      <c r="B52" s="43"/>
    </row>
    <row r="54" spans="1:6">
      <c r="A54" s="4">
        <v>11</v>
      </c>
      <c r="B54" t="s">
        <v>23</v>
      </c>
    </row>
    <row r="56" spans="1:6">
      <c r="A56" t="s">
        <v>13</v>
      </c>
      <c r="B56" s="43"/>
    </row>
    <row r="58" spans="1:6">
      <c r="A58" s="4">
        <v>12</v>
      </c>
      <c r="B58" t="s">
        <v>24</v>
      </c>
    </row>
    <row r="60" spans="1:6">
      <c r="A60" t="s">
        <v>13</v>
      </c>
      <c r="B60" s="43"/>
    </row>
    <row r="62" spans="1:6" ht="13.5" thickBot="1"/>
    <row r="63" spans="1:6">
      <c r="A63" s="5" t="s">
        <v>25</v>
      </c>
      <c r="B63" s="6"/>
      <c r="C63" s="7"/>
      <c r="D63" s="8"/>
      <c r="E63" s="8"/>
      <c r="F63" s="9"/>
    </row>
    <row r="64" spans="1:6">
      <c r="A64" s="10"/>
      <c r="B64" s="11"/>
      <c r="C64" s="12"/>
      <c r="D64" s="13"/>
      <c r="E64" s="13"/>
      <c r="F64" s="14"/>
    </row>
    <row r="65" spans="1:6">
      <c r="A65" s="10"/>
      <c r="B65" s="15" t="s">
        <v>26</v>
      </c>
      <c r="C65" s="16"/>
      <c r="D65" s="17"/>
      <c r="E65" s="17"/>
      <c r="F65" s="18"/>
    </row>
    <row r="66" spans="1:6">
      <c r="A66" s="19"/>
      <c r="B66" s="20"/>
      <c r="C66" s="21" t="s">
        <v>27</v>
      </c>
      <c r="D66" s="22">
        <f>IF(B16="A",1,0)+IF(B20="D",1,0)+IF(B24="C",1,0)+IF(B28="B",1,0)+IF(B32="C",1,0)+IF(B36="B",1,0)+IF(B40="A",1,0)+IF(B44="C",1,0)+IF(B48="C",1,0)+IF(B52="B",1,0)+IF(B56="A",1,0)+IF(B60="C",1,0)</f>
        <v>0</v>
      </c>
      <c r="E66" s="21"/>
      <c r="F66" s="23"/>
    </row>
    <row r="67" spans="1:6">
      <c r="A67" s="19"/>
      <c r="B67" s="20"/>
      <c r="C67" s="21" t="s">
        <v>28</v>
      </c>
      <c r="D67" s="22">
        <f>IF(B16="C",1,0)+IF(B20="A",1,0)+IF(B24="A",1,0)+IF(B28="D",1,0)+IF(B32="B",1,0)+IF(B36="D",1,0)+IF(B40="C",1,0)+IF(B44="B",1,0)+IF(B48="B",1,0)+IF(B52="D",1,0)+IF(B56="C",1,0)+IF(B60="A",1,0)</f>
        <v>0</v>
      </c>
      <c r="E67" s="21"/>
      <c r="F67" s="23"/>
    </row>
    <row r="68" spans="1:6">
      <c r="A68" s="19"/>
      <c r="B68" s="20"/>
      <c r="C68" s="21" t="s">
        <v>29</v>
      </c>
      <c r="D68" s="22">
        <f>IF(B16="B",1,0)+IF(B20="C",1,0)+IF(B24="D",1,0)+IF(B28="A",1,0)+IF(B32="D",1,0)+IF(B36="A",1,0)+IF(B40="B",1,0)+IF(B44="D",1,0)+IF(B48="D",1,0)+IF(B52="A",1,0)+IF(B56="B",1,0)+IF(B60="D",1,0)</f>
        <v>0</v>
      </c>
      <c r="E68" s="21"/>
      <c r="F68" s="23"/>
    </row>
    <row r="69" spans="1:6">
      <c r="A69" s="19"/>
      <c r="B69" s="20"/>
      <c r="C69" s="21" t="s">
        <v>30</v>
      </c>
      <c r="D69" s="22">
        <f>IF(B16="D",1,0)+IF(B20="B",1,0)+IF(B24="B",1,0)+IF(B28="C",1,0)+IF(B32="A",1,0)+IF(B36="C",1,0)+IF(B40="D",1,0)+IF(B44="A",1,0)+IF(B48="A",1,0)+IF(B52="C",1,0)+IF(B56="D",1,0)+IF(B60="B",1,0)</f>
        <v>0</v>
      </c>
      <c r="E69" s="21"/>
      <c r="F69" s="23"/>
    </row>
    <row r="70" spans="1:6">
      <c r="A70" s="19"/>
      <c r="B70" s="20"/>
      <c r="C70" s="21"/>
      <c r="D70" s="22"/>
      <c r="E70" s="21"/>
      <c r="F70" s="23"/>
    </row>
    <row r="71" spans="1:6">
      <c r="A71" s="19"/>
      <c r="B71" s="20"/>
      <c r="C71" s="13"/>
      <c r="D71" s="13"/>
      <c r="E71" s="13"/>
      <c r="F71" s="14"/>
    </row>
    <row r="72" spans="1:6">
      <c r="A72" s="19"/>
      <c r="B72" s="20"/>
      <c r="C72" s="24" t="s">
        <v>31</v>
      </c>
      <c r="D72" s="13"/>
      <c r="E72" s="24" t="s">
        <v>32</v>
      </c>
      <c r="F72" s="14"/>
    </row>
    <row r="73" spans="1:6">
      <c r="A73" s="19"/>
      <c r="B73" s="20"/>
      <c r="C73" s="21" t="s">
        <v>33</v>
      </c>
      <c r="D73" s="22">
        <f>D67+D68</f>
        <v>0</v>
      </c>
      <c r="E73" s="21" t="s">
        <v>34</v>
      </c>
      <c r="F73" s="23">
        <f>D66+D67</f>
        <v>0</v>
      </c>
    </row>
    <row r="74" spans="1:6">
      <c r="A74" s="19"/>
      <c r="B74" s="20"/>
      <c r="C74" s="21" t="s">
        <v>35</v>
      </c>
      <c r="D74" s="22">
        <f>D66+D69</f>
        <v>0</v>
      </c>
      <c r="E74" s="21" t="s">
        <v>36</v>
      </c>
      <c r="F74" s="23">
        <f>D68+D69</f>
        <v>0</v>
      </c>
    </row>
    <row r="75" spans="1:6">
      <c r="A75" s="19"/>
      <c r="B75" s="25"/>
      <c r="C75" s="26"/>
      <c r="D75" s="26"/>
      <c r="E75" s="26"/>
      <c r="F75" s="27"/>
    </row>
    <row r="76" spans="1:6">
      <c r="A76" s="19"/>
      <c r="B76" s="28"/>
      <c r="C76" s="28"/>
      <c r="D76" s="28"/>
      <c r="E76" s="28"/>
      <c r="F76" s="29"/>
    </row>
    <row r="77" spans="1:6">
      <c r="A77" s="19"/>
      <c r="B77" s="30" t="s">
        <v>37</v>
      </c>
      <c r="C77" s="31"/>
      <c r="D77" s="31"/>
      <c r="E77" s="32" t="s">
        <v>38</v>
      </c>
      <c r="F77" s="33"/>
    </row>
    <row r="78" spans="1:6">
      <c r="A78" s="19"/>
      <c r="B78" s="34"/>
      <c r="C78" s="21" t="s">
        <v>39</v>
      </c>
      <c r="D78" s="22">
        <f>IF(B16="D",1,0)+IF(B20="B",1,0)+IF(B24="C",1,0)+IF(B28="B",1,0)+IF(B32="A",1,0)+IF(B36="C",1,0)+IF(B40="A",1,0)+IF(B44="C",1,0)+IF(B48="A",1,0)+IF(B52="B",1,0)+IF(B56="A",1,0)+IF(B60="C",1,0)</f>
        <v>0</v>
      </c>
      <c r="E78" s="28">
        <f>D78*(-2)</f>
        <v>0</v>
      </c>
      <c r="F78" s="29"/>
    </row>
    <row r="79" spans="1:6">
      <c r="A79" s="19"/>
      <c r="B79" s="34"/>
      <c r="C79" s="21" t="s">
        <v>40</v>
      </c>
      <c r="D79" s="22">
        <f>IF(B16="B",1,0)+IF(B20="D",1,0)+IF(B24="B",1,0)+IF(B28="D",1,0)+IF(B32="D",1,0)+IF(B36="A",1,0)+IF(B40="C",1,0)+IF(B44="B",1,0)+IF(B48="D",1,0)+IF(B52="C",1,0)+IF(B56="C",1,0)+IF(B60="A",1,0)</f>
        <v>0</v>
      </c>
      <c r="E79" s="28">
        <f>D79*(-1)</f>
        <v>0</v>
      </c>
      <c r="F79" s="29"/>
    </row>
    <row r="80" spans="1:6">
      <c r="A80" s="19"/>
      <c r="B80" s="34"/>
      <c r="C80" s="21" t="s">
        <v>41</v>
      </c>
      <c r="D80" s="22">
        <f>IF(B16="C",1,0)+IF(B20="C",1,0)+IF(B24="A",1,0)+IF(B28="A",1,0)+IF(B32="B",1,0)+IF(B36="B",1,0)+IF(B40="D",1,0)+IF(B44="D",1,0)+IF(B48="B",1,0)+IF(B52="A",1,0)+IF(B56="D",1,0)+IF(B60="D",1,0)</f>
        <v>0</v>
      </c>
      <c r="E80" s="28">
        <f>D80*(1)</f>
        <v>0</v>
      </c>
      <c r="F80" s="29"/>
    </row>
    <row r="81" spans="1:7">
      <c r="A81" s="19"/>
      <c r="B81" s="34"/>
      <c r="C81" s="21" t="s">
        <v>42</v>
      </c>
      <c r="D81" s="22">
        <f>IF(B16="A",1,0)+IF(B20="A",1,0)+IF(B24="D",1,0)+IF(B28="C",1,0)+IF(B32="C",1,0)+IF(B36="D",1,0)+IF(B40="B",1,0)+IF(B44="A",1,0)+IF(B48="C",1,0)+IF(B52="D",1,0)+IF(B56="B",1,0)+IF(B60="B",1,0)</f>
        <v>0</v>
      </c>
      <c r="E81" s="28">
        <f>D81*(2)</f>
        <v>0</v>
      </c>
      <c r="F81" s="29"/>
      <c r="G81" t="s">
        <v>3</v>
      </c>
    </row>
    <row r="82" spans="1:7">
      <c r="A82" s="19"/>
      <c r="B82" s="34"/>
      <c r="C82" s="28"/>
      <c r="D82" s="28"/>
      <c r="E82" s="28"/>
      <c r="F82" s="29"/>
    </row>
    <row r="83" spans="1:7">
      <c r="A83" s="19"/>
      <c r="B83" s="34"/>
      <c r="C83" s="35" t="s">
        <v>43</v>
      </c>
      <c r="D83" s="28"/>
      <c r="E83" s="28">
        <f>SUM(E78:E81)+24</f>
        <v>24</v>
      </c>
      <c r="F83" s="29"/>
    </row>
    <row r="84" spans="1:7">
      <c r="A84" s="19"/>
      <c r="B84" s="34"/>
      <c r="C84" s="35"/>
      <c r="D84" s="28"/>
      <c r="E84" s="28"/>
      <c r="F84" s="29"/>
    </row>
    <row r="85" spans="1:7">
      <c r="A85" s="19"/>
      <c r="B85" s="47" t="s">
        <v>44</v>
      </c>
      <c r="C85" s="35"/>
      <c r="D85" s="28"/>
      <c r="E85" s="28"/>
      <c r="F85" s="29"/>
    </row>
    <row r="86" spans="1:7">
      <c r="A86" s="19"/>
      <c r="B86" s="47"/>
      <c r="C86" s="35"/>
      <c r="D86" s="28"/>
      <c r="E86" s="28"/>
      <c r="F86" s="29"/>
    </row>
    <row r="87" spans="1:7">
      <c r="A87" s="19"/>
      <c r="B87" s="34" t="s">
        <v>45</v>
      </c>
      <c r="C87" s="35"/>
      <c r="D87" s="22" t="str">
        <f>IF(B16="D","1. D - Delegating  ","")&amp;IF(B20="B","2. B - Delegating  ","")&amp;IF(B24="C","3. C - Telling  ","")</f>
        <v/>
      </c>
      <c r="E87" s="28"/>
      <c r="F87" s="29"/>
    </row>
    <row r="88" spans="1:7">
      <c r="A88" s="19"/>
      <c r="B88" s="34"/>
      <c r="C88" s="35"/>
      <c r="D88" s="22" t="str">
        <f>IF(B28="B","4. B - Telling  ","")&amp;IF(B32="A","5. A - Delegating  ","")&amp;IF(B36="C","6. C - Delegating  ","")</f>
        <v/>
      </c>
      <c r="E88" s="28"/>
      <c r="F88" s="29"/>
    </row>
    <row r="89" spans="1:7">
      <c r="A89" s="19"/>
      <c r="B89" s="34"/>
      <c r="C89" s="35"/>
      <c r="D89" s="22" t="str">
        <f>IF(B40="A","7. A - Telling  ","")&amp;IF(B44="C","8. C - Telling  ","")&amp;IF(B48="A","9. A - Delegating  ","")</f>
        <v/>
      </c>
      <c r="E89" s="28"/>
      <c r="F89" s="29"/>
    </row>
    <row r="90" spans="1:7">
      <c r="A90" s="19"/>
      <c r="B90" s="34"/>
      <c r="C90" s="35"/>
      <c r="D90" s="22" t="str">
        <f>IF(B52="B","10. B - Telling  ","")&amp;IF(B56="A","11. A - Telling  ","")&amp;IF(B60="C","12. C - Telling  ","")</f>
        <v/>
      </c>
      <c r="E90" s="28"/>
      <c r="F90" s="29"/>
    </row>
    <row r="91" spans="1:7">
      <c r="A91" s="19"/>
      <c r="B91" s="34"/>
      <c r="C91" s="35"/>
      <c r="D91" s="22"/>
      <c r="E91" s="28"/>
      <c r="F91" s="29"/>
    </row>
    <row r="92" spans="1:7">
      <c r="A92" s="19"/>
      <c r="B92" s="34" t="s">
        <v>46</v>
      </c>
      <c r="C92" s="35"/>
      <c r="D92" s="22" t="str">
        <f>IF(B16="B","1. B - Participating  ","")&amp;IF(B20="D","2. D - Telling  ","")&amp;IF(B24="B","3. B - Delegating  ","")</f>
        <v/>
      </c>
      <c r="E92" s="28"/>
      <c r="F92" s="29"/>
    </row>
    <row r="93" spans="1:7">
      <c r="A93" s="19"/>
      <c r="B93" s="34"/>
      <c r="C93" s="35"/>
      <c r="D93" s="22" t="str">
        <f>IF(B28="D","4. D - Selling  ","")&amp;IF(B32="D","5. D - Participating  ","")&amp;IF(B36="A","6. A - Participating  ","")</f>
        <v/>
      </c>
      <c r="E93" s="28"/>
      <c r="F93" s="29"/>
    </row>
    <row r="94" spans="1:7">
      <c r="A94" s="19"/>
      <c r="B94" s="34"/>
      <c r="C94" s="35"/>
      <c r="D94" s="22" t="str">
        <f>IF(B40="C","7. C - Selling  ","")&amp;IF(B44="B","8. B - Selling  ","")&amp;IF(B48="D","9. D - Participating  ","")</f>
        <v/>
      </c>
      <c r="E94" s="28"/>
      <c r="F94" s="29"/>
    </row>
    <row r="95" spans="1:7">
      <c r="A95" s="19"/>
      <c r="B95" s="34"/>
      <c r="C95" s="35"/>
      <c r="D95" s="22" t="str">
        <f>IF(B52="C","10. C - Delegating  ","")&amp;IF(B56="C","11. C - Selling  ","")&amp;IF(B60="A","12. A - Selling  ","")</f>
        <v/>
      </c>
      <c r="E95" s="28"/>
      <c r="F95" s="29"/>
    </row>
    <row r="96" spans="1:7">
      <c r="A96" s="19"/>
      <c r="B96" s="34"/>
      <c r="C96" s="28"/>
      <c r="D96" s="28"/>
      <c r="E96" s="28"/>
      <c r="F96" s="29"/>
    </row>
    <row r="97" spans="1:6">
      <c r="A97" s="19"/>
      <c r="B97" s="34"/>
      <c r="C97" s="35" t="s">
        <v>37</v>
      </c>
      <c r="D97" s="36">
        <f>E83/48</f>
        <v>0.5</v>
      </c>
      <c r="E97" s="28"/>
      <c r="F97" s="29"/>
    </row>
    <row r="98" spans="1:6" ht="13.5" thickBot="1">
      <c r="A98" s="37"/>
      <c r="B98" s="38"/>
      <c r="C98" s="39"/>
      <c r="D98" s="39"/>
      <c r="E98" s="39"/>
      <c r="F98" s="40"/>
    </row>
    <row r="100" spans="1:6">
      <c r="A100" s="44" t="s">
        <v>47</v>
      </c>
    </row>
  </sheetData>
  <sheetProtection password="D329"/>
  <printOptions gridLines="1" gridLinesSet="0"/>
  <pageMargins left="0.75" right="0.75" top="1" bottom="1" header="0.5" footer="0.5"/>
  <pageSetup orientation="portrait" horizontalDpi="0" verticalDpi="0" copies="0"/>
  <headerFooter alignWithMargins="0">
    <oddHeader>&amp;F</oddHeader>
    <oddFooter>Page &amp;P</oddFooter>
  </headerFooter>
  <rowBreaks count="2" manualBreakCount="2">
    <brk id="99" max="65535" man="1"/>
    <brk id="141" max="6553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LEAD-Self - Post-Test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cparrish</cp:lastModifiedBy>
  <dcterms:created xsi:type="dcterms:W3CDTF">2009-10-16T14:04:22Z</dcterms:created>
  <dcterms:modified xsi:type="dcterms:W3CDTF">2009-10-16T14:04:22Z</dcterms:modified>
</cp:coreProperties>
</file>